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BP\BP5\ROZLICZENIE USTAWY BUDŻETOWEJ ROK 2022\ROBOCZY\TOM I - MC KW\XLS\TOM I XLS\"/>
    </mc:Choice>
  </mc:AlternateContent>
  <bookViews>
    <workbookView xWindow="0" yWindow="0" windowWidth="28800" windowHeight="11925"/>
  </bookViews>
  <sheets>
    <sheet name="zal 14 PANA" sheetId="1" r:id="rId1"/>
  </sheets>
  <definedNames>
    <definedName name="_xlnm.Print_Area" localSheetId="0">'zal 14 PANA'!$A$1:$G$90</definedName>
    <definedName name="_xlnm.Print_Titles" localSheetId="0">'zal 14 PANA'!$1:$8</definedName>
  </definedNames>
  <calcPr calcId="152511"/>
</workbook>
</file>

<file path=xl/calcChain.xml><?xml version="1.0" encoding="utf-8"?>
<calcChain xmlns="http://schemas.openxmlformats.org/spreadsheetml/2006/main">
  <c r="G22" i="1" l="1"/>
  <c r="G41" i="1" l="1"/>
  <c r="G36" i="1"/>
  <c r="G49" i="1"/>
  <c r="G46" i="1"/>
  <c r="E46" i="1"/>
  <c r="E32" i="1" s="1"/>
  <c r="F46" i="1"/>
  <c r="F32" i="1" s="1"/>
  <c r="G28" i="1"/>
  <c r="E10" i="1"/>
  <c r="F10" i="1"/>
  <c r="E49" i="1"/>
  <c r="E27" i="1"/>
  <c r="E22" i="1" s="1"/>
  <c r="F49" i="1"/>
  <c r="F27" i="1"/>
  <c r="F22" i="1" s="1"/>
  <c r="F31" i="1" l="1"/>
  <c r="G32" i="1"/>
  <c r="F51" i="1"/>
  <c r="F53" i="1" s="1"/>
  <c r="E31" i="1"/>
  <c r="E51" i="1" s="1"/>
  <c r="E53" i="1" s="1"/>
  <c r="G31" i="1" l="1"/>
  <c r="G51" i="1" s="1"/>
  <c r="G53" i="1" l="1"/>
</calcChain>
</file>

<file path=xl/sharedStrings.xml><?xml version="1.0" encoding="utf-8"?>
<sst xmlns="http://schemas.openxmlformats.org/spreadsheetml/2006/main" count="173" uniqueCount="124">
  <si>
    <t>Lp.</t>
  </si>
  <si>
    <t>wykonanie</t>
  </si>
  <si>
    <t xml:space="preserve">plan po </t>
  </si>
  <si>
    <t xml:space="preserve">plan według </t>
  </si>
  <si>
    <t>w tysiącach złotych</t>
  </si>
  <si>
    <t>I</t>
  </si>
  <si>
    <t xml:space="preserve">      z tytułu udzielonych pożyczek</t>
  </si>
  <si>
    <t xml:space="preserve">      od jednostek sektora finansów publicznych</t>
  </si>
  <si>
    <t xml:space="preserve">   Zapasy</t>
  </si>
  <si>
    <t xml:space="preserve">   z tytułu udzielonych pożyczek</t>
  </si>
  <si>
    <t xml:space="preserve">   od jednostek sektora finansów publicznych</t>
  </si>
  <si>
    <t xml:space="preserve">   z tytułu zaciągniętych pożyczek i kredytów</t>
  </si>
  <si>
    <t xml:space="preserve">   wymagalne</t>
  </si>
  <si>
    <t>II</t>
  </si>
  <si>
    <t>PRZYCHODY OGÓŁEM</t>
  </si>
  <si>
    <t xml:space="preserve">   Przychody z opłaty z tytułu nadzoru</t>
  </si>
  <si>
    <t>Dotacje i subwencje z budżetu państwa</t>
  </si>
  <si>
    <t>III</t>
  </si>
  <si>
    <t>KOSZTY OGÓŁEM</t>
  </si>
  <si>
    <t xml:space="preserve">Koszty funkcjonowania </t>
  </si>
  <si>
    <t xml:space="preserve">   Amortyzacja</t>
  </si>
  <si>
    <t xml:space="preserve">   Materiały i energia</t>
  </si>
  <si>
    <t xml:space="preserve">   Usługi obce</t>
  </si>
  <si>
    <t xml:space="preserve">   Wynagrodzenia, z tego:</t>
  </si>
  <si>
    <t xml:space="preserve">       osobowe </t>
  </si>
  <si>
    <t xml:space="preserve">       bezosobowe</t>
  </si>
  <si>
    <t xml:space="preserve">      pozostałe </t>
  </si>
  <si>
    <t xml:space="preserve">   Świadczenia na rzecz osób fizycznych</t>
  </si>
  <si>
    <t xml:space="preserve">   Składki, z tego na:</t>
  </si>
  <si>
    <t xml:space="preserve">      ubezpieczenie społeczne</t>
  </si>
  <si>
    <t xml:space="preserve">      Fundusz Emerytur Pomostowych</t>
  </si>
  <si>
    <t xml:space="preserve">   Podatki i opłaty, w tym:</t>
  </si>
  <si>
    <t xml:space="preserve">   Pozostałe koszty funkcjonowania </t>
  </si>
  <si>
    <t xml:space="preserve">Koszty realizacji zadań, w tym: </t>
  </si>
  <si>
    <t>IV</t>
  </si>
  <si>
    <t>OBOWIĄZKOWE OBCIĄŻENIA WYNIKU FINANSOWEGO</t>
  </si>
  <si>
    <t>DOTACJE I SUBWENCJE Z BUDŻETU PAŃSTWA</t>
  </si>
  <si>
    <t>Dotacje i subwencje ogółem, z tego:</t>
  </si>
  <si>
    <t xml:space="preserve">   - podmiotowa</t>
  </si>
  <si>
    <t xml:space="preserve">   - przedmiotowa</t>
  </si>
  <si>
    <t xml:space="preserve">   - celowa</t>
  </si>
  <si>
    <t xml:space="preserve">         w tym: na współfinansowanie</t>
  </si>
  <si>
    <t xml:space="preserve">         w tym: na współfinansowanie </t>
  </si>
  <si>
    <t>VIII</t>
  </si>
  <si>
    <t>IX</t>
  </si>
  <si>
    <t>ŚRODKI PRZYZNANE INNYM PODMIOTOM</t>
  </si>
  <si>
    <t>X</t>
  </si>
  <si>
    <t xml:space="preserve">STAN NA KONIEC ROKU: </t>
  </si>
  <si>
    <t xml:space="preserve">Środki obrotowe, w tym: </t>
  </si>
  <si>
    <t xml:space="preserve">V </t>
  </si>
  <si>
    <t xml:space="preserve">VI </t>
  </si>
  <si>
    <t xml:space="preserve">VII </t>
  </si>
  <si>
    <t>Przychody z prowadzonej działalności, z tego:</t>
  </si>
  <si>
    <t>Pozostałe przychody, w tym:</t>
  </si>
  <si>
    <t>Środki obrotowe, w tym:</t>
  </si>
  <si>
    <t xml:space="preserve">      odsetki od depozytów u Ministra Finansów lub z tytułu skarbowych papierów wartościowych</t>
  </si>
  <si>
    <t xml:space="preserve">   - celowa na finansowanie projektów z udziałem środków  UE -  majątkowe</t>
  </si>
  <si>
    <t xml:space="preserve">Wolne środki finansowe przekazane w zarządzanie lub depozyt u Ministra Finansów </t>
  </si>
  <si>
    <t>Część A  Plan finansowy i wykonanie w układzie memoriałowym</t>
  </si>
  <si>
    <t>POLSKA AGENCJA NADZORU AUDYTOWEGO</t>
  </si>
  <si>
    <t xml:space="preserve"> </t>
  </si>
  <si>
    <t>plan po</t>
  </si>
  <si>
    <t>ustawy budżetowej</t>
  </si>
  <si>
    <t xml:space="preserve">  zmianach</t>
  </si>
  <si>
    <t xml:space="preserve">w tysiącach złotych </t>
  </si>
  <si>
    <t xml:space="preserve">   - celowa na finansowanie projektów z udziałem środków  UE - bieżące</t>
  </si>
  <si>
    <t>Wyszczególnienie</t>
  </si>
  <si>
    <t>TABELA 66</t>
  </si>
  <si>
    <r>
      <t xml:space="preserve">   Środki pieniężne</t>
    </r>
    <r>
      <rPr>
        <vertAlign val="superscript"/>
        <sz val="10"/>
        <color indexed="8"/>
        <rFont val="Arial CE"/>
        <charset val="238"/>
      </rPr>
      <t xml:space="preserve"> </t>
    </r>
  </si>
  <si>
    <t>1.2.1</t>
  </si>
  <si>
    <t>1.2.2</t>
  </si>
  <si>
    <t>1.3</t>
  </si>
  <si>
    <t>2.1</t>
  </si>
  <si>
    <t>2.2</t>
  </si>
  <si>
    <t>3</t>
  </si>
  <si>
    <t>3.1</t>
  </si>
  <si>
    <t>3.2</t>
  </si>
  <si>
    <t>1.1</t>
  </si>
  <si>
    <t>1.2</t>
  </si>
  <si>
    <t>1.4.1</t>
  </si>
  <si>
    <t>1.4.2</t>
  </si>
  <si>
    <t>1.4.3</t>
  </si>
  <si>
    <t>1.5</t>
  </si>
  <si>
    <t>1.6</t>
  </si>
  <si>
    <t>1.6.1</t>
  </si>
  <si>
    <t>1.6.2</t>
  </si>
  <si>
    <t>1.6.3</t>
  </si>
  <si>
    <t>1.6.4</t>
  </si>
  <si>
    <t>1.7</t>
  </si>
  <si>
    <t>1.8</t>
  </si>
  <si>
    <t>1.5.1</t>
  </si>
  <si>
    <t>1</t>
  </si>
  <si>
    <t>2</t>
  </si>
  <si>
    <t>1.4</t>
  </si>
  <si>
    <t>STAN NA POCZĄTEK ROKU:</t>
  </si>
  <si>
    <t xml:space="preserve">   Środki pieniężne</t>
  </si>
  <si>
    <t xml:space="preserve">      z tytułu udzielonych pożyczek </t>
  </si>
  <si>
    <t xml:space="preserve">    Zapasy </t>
  </si>
  <si>
    <t xml:space="preserve">    z tytułu udzielonych pożyczek </t>
  </si>
  <si>
    <t xml:space="preserve">    od jednostek sektora finansów publicznych</t>
  </si>
  <si>
    <t xml:space="preserve">   Odsetki (np. z tytułu udzielonych pożyczek), w tym:</t>
  </si>
  <si>
    <t xml:space="preserve">ŚRODKI NA WYDATKI MAJĄTKOWE                                                                                                                                         (nakłady na rzeczowe aktywa trwałe i wartości niematerialne i prawne) </t>
  </si>
  <si>
    <t>x</t>
  </si>
  <si>
    <t>3.1.1</t>
  </si>
  <si>
    <t xml:space="preserve">Odsetki z tytułu nieterminowej płatności </t>
  </si>
  <si>
    <t xml:space="preserve">      pozostałe</t>
  </si>
  <si>
    <t>1.7.1</t>
  </si>
  <si>
    <t xml:space="preserve">       inne</t>
  </si>
  <si>
    <t xml:space="preserve">   - środki przekazane PIBR na realizację zadań</t>
  </si>
  <si>
    <t xml:space="preserve">   - subwencje</t>
  </si>
  <si>
    <t>- na inwestycje i zakupy inwestycyjne</t>
  </si>
  <si>
    <t>Rok 2022</t>
  </si>
  <si>
    <t>Rok  2022</t>
  </si>
  <si>
    <t xml:space="preserve">   Przychody z opłaty z tytułu wpisu na listę</t>
  </si>
  <si>
    <t xml:space="preserve">      Fundusz Pracy oraz Fundusz Solidarnościowy</t>
  </si>
  <si>
    <t xml:space="preserve">  - depozyty overnight (O/N)</t>
  </si>
  <si>
    <t xml:space="preserve">  - depozyty terminowe</t>
  </si>
  <si>
    <t xml:space="preserve">Część D. Dane uzupełniające </t>
  </si>
  <si>
    <t>WYNIK BRUTTO (poz. II-III)</t>
  </si>
  <si>
    <t>WYNIK NETTO (poz. IV-V)</t>
  </si>
  <si>
    <t xml:space="preserve">   Należności krótkoterminowe: </t>
  </si>
  <si>
    <t xml:space="preserve">Należności długoterminowe: </t>
  </si>
  <si>
    <t>Zobowiązania:</t>
  </si>
  <si>
    <t xml:space="preserve">Zobowiązania: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</si>
</sst>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5">
    <font>
      <sz val="10"/>
      <name val="Arial CE"/>
      <charset val="238"/>
    </font>
    <font>
      <b/>
      <sz val="12"/>
      <name val="Arial CE"/>
      <charset val="238"/>
    </font>
    <font>
      <sz val="10"/>
      <name val="ArialPL"/>
    </font>
    <font>
      <sz val="11"/>
      <name val="Arial CE"/>
      <charset val="238"/>
    </font>
    <font>
      <sz val="9"/>
      <name val="Arial CE"/>
      <charset val="238"/>
    </font>
    <font>
      <sz val="11"/>
      <name val="Arial CE"/>
      <family val="2"/>
      <charset val="238"/>
    </font>
    <font>
      <sz val="12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vertAlign val="superscript"/>
      <sz val="10"/>
      <name val="Arial CE"/>
      <charset val="238"/>
    </font>
    <font>
      <b/>
      <sz val="10"/>
      <name val="Arial CE"/>
      <charset val="238"/>
    </font>
    <font>
      <sz val="10"/>
      <color theme="1"/>
      <name val="Arial CE"/>
      <charset val="238"/>
    </font>
    <font>
      <vertAlign val="superscript"/>
      <sz val="10"/>
      <color indexed="8"/>
      <name val="Arial CE"/>
      <charset val="238"/>
    </font>
    <font>
      <sz val="11"/>
      <color rgb="FFFF0000"/>
      <name val="Arial CE"/>
      <charset val="238"/>
    </font>
    <font>
      <b/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79">
    <xf numFmtId="0" fontId="0" fillId="0" borderId="0" xfId="0"/>
    <xf numFmtId="0" fontId="0" fillId="0" borderId="10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0" fillId="0" borderId="7" xfId="0" applyFont="1" applyBorder="1" applyAlignment="1">
      <alignment horizontal="center" vertical="top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" xfId="0" applyFont="1" applyBorder="1" applyAlignment="1">
      <alignment horizontal="center" vertical="top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0" fillId="0" borderId="11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3" xfId="0" applyFont="1" applyFill="1" applyBorder="1" applyAlignment="1">
      <alignment vertical="center"/>
    </xf>
    <xf numFmtId="49" fontId="0" fillId="0" borderId="0" xfId="0" applyNumberFormat="1" applyFont="1" applyFill="1" applyBorder="1" applyAlignment="1">
      <alignment horizontal="left"/>
    </xf>
    <xf numFmtId="0" fontId="3" fillId="0" borderId="0" xfId="0" applyFont="1" applyBorder="1"/>
    <xf numFmtId="0" fontId="0" fillId="0" borderId="0" xfId="0" applyFont="1" applyFill="1" applyBorder="1" applyAlignment="1">
      <alignment vertical="center" wrapText="1"/>
    </xf>
    <xf numFmtId="0" fontId="0" fillId="0" borderId="3" xfId="1" applyFont="1" applyFill="1" applyBorder="1" applyAlignment="1" applyProtection="1">
      <alignment horizontal="left" indent="2"/>
      <protection locked="0"/>
    </xf>
    <xf numFmtId="3" fontId="5" fillId="0" borderId="0" xfId="0" applyNumberFormat="1" applyFont="1"/>
    <xf numFmtId="0" fontId="5" fillId="0" borderId="0" xfId="0" applyNumberFormat="1" applyFont="1" applyBorder="1" applyAlignment="1">
      <alignment horizontal="center" vertical="top"/>
    </xf>
    <xf numFmtId="3" fontId="5" fillId="0" borderId="0" xfId="0" applyNumberFormat="1" applyFont="1" applyBorder="1" applyAlignment="1">
      <alignment wrapText="1"/>
    </xf>
    <xf numFmtId="3" fontId="5" fillId="0" borderId="0" xfId="0" applyNumberFormat="1" applyFont="1" applyBorder="1" applyAlignment="1">
      <alignment horizontal="center"/>
    </xf>
    <xf numFmtId="164" fontId="5" fillId="0" borderId="0" xfId="0" applyNumberFormat="1" applyFont="1" applyBorder="1"/>
    <xf numFmtId="164" fontId="5" fillId="0" borderId="0" xfId="0" applyNumberFormat="1" applyFont="1" applyBorder="1" applyAlignment="1">
      <alignment horizontal="right"/>
    </xf>
    <xf numFmtId="0" fontId="5" fillId="0" borderId="0" xfId="0" applyFont="1"/>
    <xf numFmtId="3" fontId="6" fillId="0" borderId="0" xfId="1" applyNumberFormat="1" applyFont="1" applyFill="1" applyAlignment="1">
      <alignment vertical="center"/>
    </xf>
    <xf numFmtId="3" fontId="6" fillId="0" borderId="0" xfId="1" applyNumberFormat="1" applyFont="1" applyFill="1" applyAlignment="1">
      <alignment horizontal="left" vertical="center"/>
    </xf>
    <xf numFmtId="3" fontId="5" fillId="2" borderId="0" xfId="1" applyNumberFormat="1" applyFont="1" applyFill="1" applyBorder="1" applyAlignment="1" applyProtection="1">
      <alignment horizontal="center" vertical="center"/>
      <protection locked="0"/>
    </xf>
    <xf numFmtId="3" fontId="7" fillId="0" borderId="0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Fill="1"/>
    <xf numFmtId="3" fontId="7" fillId="0" borderId="7" xfId="1" applyNumberFormat="1" applyFont="1" applyFill="1" applyBorder="1" applyAlignment="1" applyProtection="1">
      <alignment horizontal="center" vertical="center"/>
      <protection locked="0"/>
    </xf>
    <xf numFmtId="3" fontId="7" fillId="0" borderId="8" xfId="1" applyNumberFormat="1" applyFont="1" applyFill="1" applyBorder="1" applyAlignment="1" applyProtection="1">
      <alignment vertical="center"/>
      <protection locked="0"/>
    </xf>
    <xf numFmtId="3" fontId="7" fillId="0" borderId="9" xfId="1" applyNumberFormat="1" applyFont="1" applyFill="1" applyBorder="1" applyAlignment="1" applyProtection="1">
      <alignment vertical="center"/>
      <protection locked="0"/>
    </xf>
    <xf numFmtId="3" fontId="7" fillId="0" borderId="1" xfId="1" applyNumberFormat="1" applyFont="1" applyFill="1" applyBorder="1" applyAlignment="1" applyProtection="1">
      <alignment horizontal="center" vertical="center"/>
      <protection locked="0"/>
    </xf>
    <xf numFmtId="3" fontId="7" fillId="0" borderId="7" xfId="1" applyNumberFormat="1" applyFont="1" applyFill="1" applyBorder="1" applyAlignment="1" applyProtection="1">
      <alignment horizontal="center"/>
      <protection locked="0"/>
    </xf>
    <xf numFmtId="3" fontId="7" fillId="0" borderId="3" xfId="1" applyNumberFormat="1" applyFont="1" applyFill="1" applyBorder="1" applyAlignment="1" applyProtection="1">
      <alignment vertical="center"/>
      <protection locked="0"/>
    </xf>
    <xf numFmtId="3" fontId="7" fillId="0" borderId="2" xfId="1" applyNumberFormat="1" applyFont="1" applyFill="1" applyBorder="1" applyAlignment="1" applyProtection="1">
      <alignment vertical="center"/>
      <protection locked="0"/>
    </xf>
    <xf numFmtId="3" fontId="7" fillId="0" borderId="1" xfId="1" applyNumberFormat="1" applyFont="1" applyFill="1" applyBorder="1" applyAlignment="1" applyProtection="1">
      <alignment horizontal="center" vertical="top" wrapText="1"/>
      <protection locked="0"/>
    </xf>
    <xf numFmtId="0" fontId="5" fillId="0" borderId="4" xfId="0" applyFont="1" applyBorder="1"/>
    <xf numFmtId="3" fontId="7" fillId="0" borderId="5" xfId="1" applyNumberFormat="1" applyFont="1" applyFill="1" applyBorder="1" applyAlignment="1" applyProtection="1">
      <alignment vertical="center"/>
      <protection locked="0"/>
    </xf>
    <xf numFmtId="3" fontId="7" fillId="0" borderId="6" xfId="1" applyNumberFormat="1" applyFont="1" applyFill="1" applyBorder="1" applyAlignment="1" applyProtection="1">
      <alignment vertical="center"/>
      <protection locked="0"/>
    </xf>
    <xf numFmtId="164" fontId="3" fillId="0" borderId="0" xfId="0" applyNumberFormat="1" applyFont="1"/>
    <xf numFmtId="4" fontId="3" fillId="0" borderId="0" xfId="0" applyNumberFormat="1" applyFont="1"/>
    <xf numFmtId="3" fontId="9" fillId="0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 wrapText="1"/>
    </xf>
    <xf numFmtId="3" fontId="0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vertical="center"/>
    </xf>
    <xf numFmtId="164" fontId="0" fillId="0" borderId="0" xfId="0" applyNumberFormat="1" applyFont="1" applyBorder="1" applyAlignment="1">
      <alignment vertical="center"/>
    </xf>
    <xf numFmtId="0" fontId="10" fillId="0" borderId="0" xfId="0" applyFont="1" applyBorder="1" applyAlignment="1"/>
    <xf numFmtId="3" fontId="0" fillId="0" borderId="0" xfId="0" applyNumberFormat="1" applyFont="1" applyFill="1" applyBorder="1" applyAlignment="1">
      <alignment horizontal="left" vertical="top"/>
    </xf>
    <xf numFmtId="0" fontId="10" fillId="0" borderId="0" xfId="0" applyFont="1" applyFill="1" applyBorder="1" applyAlignment="1"/>
    <xf numFmtId="0" fontId="0" fillId="0" borderId="10" xfId="0" applyFont="1" applyBorder="1" applyAlignment="1">
      <alignment horizontal="center" vertical="center"/>
    </xf>
    <xf numFmtId="164" fontId="0" fillId="0" borderId="11" xfId="0" applyNumberFormat="1" applyFont="1" applyBorder="1"/>
    <xf numFmtId="0" fontId="0" fillId="0" borderId="2" xfId="0" applyFont="1" applyBorder="1" applyAlignment="1">
      <alignment horizontal="center"/>
    </xf>
    <xf numFmtId="164" fontId="0" fillId="0" borderId="1" xfId="0" applyNumberFormat="1" applyFont="1" applyBorder="1"/>
    <xf numFmtId="49" fontId="0" fillId="0" borderId="3" xfId="0" applyNumberFormat="1" applyFont="1" applyFill="1" applyBorder="1" applyAlignment="1">
      <alignment horizontal="left"/>
    </xf>
    <xf numFmtId="0" fontId="11" fillId="0" borderId="3" xfId="0" applyFont="1" applyFill="1" applyBorder="1" applyAlignment="1">
      <alignment vertical="center"/>
    </xf>
    <xf numFmtId="0" fontId="11" fillId="0" borderId="3" xfId="0" quotePrefix="1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164" fontId="0" fillId="0" borderId="4" xfId="0" applyNumberFormat="1" applyFont="1" applyBorder="1"/>
    <xf numFmtId="0" fontId="11" fillId="0" borderId="3" xfId="0" applyFont="1" applyFill="1" applyBorder="1"/>
    <xf numFmtId="0" fontId="0" fillId="0" borderId="3" xfId="1" quotePrefix="1" applyFont="1" applyFill="1" applyBorder="1" applyAlignment="1" applyProtection="1">
      <alignment horizontal="left" vertical="center" indent="1"/>
      <protection locked="0"/>
    </xf>
    <xf numFmtId="164" fontId="0" fillId="0" borderId="3" xfId="0" applyNumberFormat="1" applyFont="1" applyBorder="1"/>
    <xf numFmtId="49" fontId="11" fillId="0" borderId="3" xfId="0" applyNumberFormat="1" applyFont="1" applyFill="1" applyBorder="1" applyAlignment="1">
      <alignment horizontal="left"/>
    </xf>
    <xf numFmtId="49" fontId="0" fillId="0" borderId="5" xfId="0" applyNumberFormat="1" applyFont="1" applyFill="1" applyBorder="1" applyAlignment="1">
      <alignment horizontal="left"/>
    </xf>
    <xf numFmtId="0" fontId="0" fillId="0" borderId="6" xfId="0" applyFont="1" applyBorder="1" applyAlignment="1">
      <alignment horizontal="center"/>
    </xf>
    <xf numFmtId="0" fontId="0" fillId="0" borderId="0" xfId="0" applyFont="1" applyBorder="1" applyAlignment="1">
      <alignment horizontal="center" vertical="top"/>
    </xf>
    <xf numFmtId="0" fontId="0" fillId="0" borderId="0" xfId="0" applyFont="1" applyBorder="1" applyAlignment="1">
      <alignment horizontal="center"/>
    </xf>
    <xf numFmtId="164" fontId="0" fillId="0" borderId="0" xfId="0" applyNumberFormat="1" applyFont="1" applyBorder="1"/>
    <xf numFmtId="0" fontId="0" fillId="0" borderId="0" xfId="0" applyFont="1"/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wrapText="1"/>
    </xf>
    <xf numFmtId="0" fontId="0" fillId="0" borderId="11" xfId="0" applyFont="1" applyBorder="1" applyAlignment="1">
      <alignment horizontal="left" vertical="center"/>
    </xf>
    <xf numFmtId="0" fontId="0" fillId="0" borderId="11" xfId="0" applyFont="1" applyBorder="1" applyAlignment="1">
      <alignment horizontal="left" vertical="top"/>
    </xf>
    <xf numFmtId="0" fontId="0" fillId="0" borderId="3" xfId="0" applyNumberFormat="1" applyFont="1" applyBorder="1" applyAlignment="1">
      <alignment horizontal="left" vertical="top"/>
    </xf>
    <xf numFmtId="0" fontId="0" fillId="0" borderId="10" xfId="0" applyNumberFormat="1" applyFont="1" applyBorder="1" applyAlignment="1">
      <alignment horizontal="left" vertical="top"/>
    </xf>
    <xf numFmtId="0" fontId="0" fillId="0" borderId="11" xfId="0" applyNumberFormat="1" applyFont="1" applyBorder="1" applyAlignment="1">
      <alignment horizontal="left" vertical="top"/>
    </xf>
    <xf numFmtId="0" fontId="0" fillId="0" borderId="4" xfId="0" applyNumberFormat="1" applyFont="1" applyBorder="1" applyAlignment="1">
      <alignment horizontal="left" vertical="top"/>
    </xf>
    <xf numFmtId="49" fontId="0" fillId="0" borderId="1" xfId="0" applyNumberFormat="1" applyFont="1" applyBorder="1" applyAlignment="1">
      <alignment horizontal="left" vertical="top"/>
    </xf>
    <xf numFmtId="49" fontId="0" fillId="0" borderId="3" xfId="0" applyNumberFormat="1" applyFont="1" applyBorder="1" applyAlignment="1">
      <alignment horizontal="left" vertical="top"/>
    </xf>
    <xf numFmtId="49" fontId="0" fillId="0" borderId="5" xfId="0" applyNumberFormat="1" applyFont="1" applyBorder="1" applyAlignment="1">
      <alignment horizontal="left" vertical="top"/>
    </xf>
    <xf numFmtId="49" fontId="0" fillId="0" borderId="4" xfId="0" applyNumberFormat="1" applyFont="1" applyBorder="1" applyAlignment="1">
      <alignment horizontal="left" vertical="top"/>
    </xf>
    <xf numFmtId="0" fontId="0" fillId="0" borderId="0" xfId="0" applyFont="1" applyBorder="1" applyAlignment="1"/>
    <xf numFmtId="49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49" fontId="0" fillId="0" borderId="3" xfId="0" applyNumberFormat="1" applyFont="1" applyBorder="1" applyAlignment="1">
      <alignment horizontal="left"/>
    </xf>
    <xf numFmtId="0" fontId="0" fillId="0" borderId="3" xfId="0" applyFont="1" applyFill="1" applyBorder="1" applyAlignment="1"/>
    <xf numFmtId="164" fontId="0" fillId="0" borderId="1" xfId="0" applyNumberFormat="1" applyFont="1" applyBorder="1" applyAlignment="1"/>
    <xf numFmtId="0" fontId="0" fillId="0" borderId="8" xfId="0" applyFont="1" applyFill="1" applyBorder="1" applyAlignment="1"/>
    <xf numFmtId="0" fontId="11" fillId="0" borderId="3" xfId="0" applyFont="1" applyFill="1" applyBorder="1" applyAlignment="1"/>
    <xf numFmtId="0" fontId="0" fillId="0" borderId="3" xfId="0" applyFont="1" applyBorder="1" applyAlignment="1">
      <alignment horizontal="left"/>
    </xf>
    <xf numFmtId="164" fontId="0" fillId="0" borderId="11" xfId="0" applyNumberFormat="1" applyFont="1" applyBorder="1" applyAlignment="1">
      <alignment vertical="center"/>
    </xf>
    <xf numFmtId="0" fontId="11" fillId="0" borderId="3" xfId="0" quotePrefix="1" applyFont="1" applyFill="1" applyBorder="1" applyAlignment="1">
      <alignment vertical="top"/>
    </xf>
    <xf numFmtId="0" fontId="0" fillId="0" borderId="10" xfId="0" applyFont="1" applyBorder="1" applyAlignment="1">
      <alignment horizontal="left" vertical="center"/>
    </xf>
    <xf numFmtId="0" fontId="0" fillId="0" borderId="3" xfId="0" applyFont="1" applyBorder="1" applyAlignment="1">
      <alignment horizontal="center" wrapText="1"/>
    </xf>
    <xf numFmtId="0" fontId="0" fillId="0" borderId="2" xfId="0" applyFont="1" applyBorder="1" applyAlignment="1">
      <alignment horizontal="center" wrapText="1"/>
    </xf>
    <xf numFmtId="164" fontId="0" fillId="0" borderId="11" xfId="0" applyNumberFormat="1" applyFont="1" applyBorder="1" applyAlignment="1">
      <alignment horizontal="center"/>
    </xf>
    <xf numFmtId="0" fontId="0" fillId="2" borderId="10" xfId="0" applyFont="1" applyFill="1" applyBorder="1" applyAlignment="1"/>
    <xf numFmtId="0" fontId="0" fillId="2" borderId="13" xfId="0" applyFont="1" applyFill="1" applyBorder="1" applyAlignment="1"/>
    <xf numFmtId="0" fontId="0" fillId="2" borderId="3" xfId="0" quotePrefix="1" applyFont="1" applyFill="1" applyBorder="1" applyAlignment="1">
      <alignment wrapText="1"/>
    </xf>
    <xf numFmtId="0" fontId="0" fillId="2" borderId="3" xfId="0" quotePrefix="1" applyFont="1" applyFill="1" applyBorder="1" applyAlignment="1"/>
    <xf numFmtId="49" fontId="0" fillId="2" borderId="3" xfId="0" applyNumberFormat="1" applyFont="1" applyFill="1" applyBorder="1" applyAlignment="1">
      <alignment horizontal="left"/>
    </xf>
    <xf numFmtId="0" fontId="0" fillId="2" borderId="3" xfId="0" applyFont="1" applyFill="1" applyBorder="1" applyAlignment="1"/>
    <xf numFmtId="164" fontId="0" fillId="2" borderId="1" xfId="0" applyNumberFormat="1" applyFont="1" applyFill="1" applyBorder="1"/>
    <xf numFmtId="164" fontId="0" fillId="2" borderId="11" xfId="0" applyNumberFormat="1" applyFont="1" applyFill="1" applyBorder="1"/>
    <xf numFmtId="0" fontId="0" fillId="2" borderId="1" xfId="0" applyFont="1" applyFill="1" applyBorder="1" applyAlignment="1">
      <alignment horizontal="center"/>
    </xf>
    <xf numFmtId="0" fontId="0" fillId="2" borderId="0" xfId="0" applyFont="1" applyFill="1" applyAlignment="1">
      <alignment horizontal="center"/>
    </xf>
    <xf numFmtId="0" fontId="0" fillId="2" borderId="7" xfId="0" applyFont="1" applyFill="1" applyBorder="1" applyAlignment="1">
      <alignment horizontal="center"/>
    </xf>
    <xf numFmtId="4" fontId="5" fillId="0" borderId="0" xfId="0" applyNumberFormat="1" applyFont="1"/>
    <xf numFmtId="4" fontId="4" fillId="0" borderId="0" xfId="0" applyNumberFormat="1" applyFont="1" applyAlignment="1">
      <alignment horizontal="center"/>
    </xf>
    <xf numFmtId="4" fontId="3" fillId="0" borderId="0" xfId="0" applyNumberFormat="1" applyFont="1" applyBorder="1"/>
    <xf numFmtId="164" fontId="0" fillId="2" borderId="1" xfId="0" applyNumberFormat="1" applyFont="1" applyFill="1" applyBorder="1" applyAlignment="1"/>
    <xf numFmtId="164" fontId="13" fillId="0" borderId="0" xfId="0" applyNumberFormat="1" applyFont="1"/>
    <xf numFmtId="0" fontId="14" fillId="0" borderId="0" xfId="0" applyFont="1"/>
    <xf numFmtId="0" fontId="0" fillId="0" borderId="3" xfId="1" quotePrefix="1" applyFont="1" applyFill="1" applyBorder="1" applyAlignment="1" applyProtection="1">
      <alignment horizontal="left" indent="2"/>
      <protection locked="0"/>
    </xf>
    <xf numFmtId="0" fontId="0" fillId="0" borderId="5" xfId="1" quotePrefix="1" applyFont="1" applyFill="1" applyBorder="1" applyAlignment="1" applyProtection="1">
      <alignment horizontal="left" indent="2"/>
      <protection locked="0"/>
    </xf>
    <xf numFmtId="0" fontId="0" fillId="2" borderId="3" xfId="0" applyFont="1" applyFill="1" applyBorder="1" applyAlignment="1">
      <alignment vertical="center"/>
    </xf>
    <xf numFmtId="164" fontId="0" fillId="2" borderId="2" xfId="0" applyNumberFormat="1" applyFont="1" applyFill="1" applyBorder="1"/>
    <xf numFmtId="164" fontId="0" fillId="2" borderId="4" xfId="0" applyNumberFormat="1" applyFont="1" applyFill="1" applyBorder="1" applyAlignment="1">
      <alignment horizontal="center"/>
    </xf>
    <xf numFmtId="0" fontId="5" fillId="2" borderId="0" xfId="0" applyFont="1" applyFill="1"/>
    <xf numFmtId="4" fontId="3" fillId="2" borderId="0" xfId="0" applyNumberFormat="1" applyFont="1" applyFill="1"/>
    <xf numFmtId="0" fontId="3" fillId="2" borderId="0" xfId="0" applyFont="1" applyFill="1"/>
    <xf numFmtId="0" fontId="3" fillId="2" borderId="12" xfId="0" applyFont="1" applyFill="1" applyBorder="1" applyAlignment="1"/>
    <xf numFmtId="0" fontId="0" fillId="0" borderId="10" xfId="0" applyFont="1" applyBorder="1" applyAlignment="1">
      <alignment horizontal="left" vertical="top"/>
    </xf>
    <xf numFmtId="49" fontId="11" fillId="0" borderId="10" xfId="0" applyNumberFormat="1" applyFont="1" applyFill="1" applyBorder="1" applyAlignment="1">
      <alignment horizontal="left"/>
    </xf>
    <xf numFmtId="0" fontId="0" fillId="0" borderId="13" xfId="0" applyFont="1" applyBorder="1" applyAlignment="1">
      <alignment horizontal="center"/>
    </xf>
    <xf numFmtId="164" fontId="0" fillId="2" borderId="11" xfId="0" applyNumberFormat="1" applyFont="1" applyFill="1" applyBorder="1" applyAlignment="1">
      <alignment horizontal="center"/>
    </xf>
    <xf numFmtId="0" fontId="11" fillId="0" borderId="5" xfId="0" quotePrefix="1" applyFont="1" applyFill="1" applyBorder="1" applyAlignment="1">
      <alignment vertical="center"/>
    </xf>
    <xf numFmtId="49" fontId="0" fillId="2" borderId="8" xfId="0" applyNumberFormat="1" applyFont="1" applyFill="1" applyBorder="1" applyAlignment="1">
      <alignment horizontal="left" vertical="top"/>
    </xf>
    <xf numFmtId="49" fontId="0" fillId="2" borderId="8" xfId="0" applyNumberFormat="1" applyFont="1" applyFill="1" applyBorder="1" applyAlignment="1">
      <alignment horizontal="left"/>
    </xf>
    <xf numFmtId="0" fontId="0" fillId="2" borderId="9" xfId="0" applyFont="1" applyFill="1" applyBorder="1" applyAlignment="1">
      <alignment horizontal="center"/>
    </xf>
    <xf numFmtId="164" fontId="0" fillId="2" borderId="7" xfId="0" applyNumberFormat="1" applyFont="1" applyFill="1" applyBorder="1"/>
    <xf numFmtId="49" fontId="0" fillId="0" borderId="5" xfId="0" applyNumberFormat="1" applyFont="1" applyBorder="1" applyAlignment="1">
      <alignment horizontal="left"/>
    </xf>
    <xf numFmtId="0" fontId="0" fillId="0" borderId="5" xfId="0" applyFont="1" applyFill="1" applyBorder="1" applyAlignment="1"/>
    <xf numFmtId="164" fontId="0" fillId="0" borderId="4" xfId="0" applyNumberFormat="1" applyFont="1" applyBorder="1" applyAlignment="1"/>
    <xf numFmtId="164" fontId="0" fillId="0" borderId="1" xfId="0" applyNumberFormat="1" applyFont="1" applyFill="1" applyBorder="1"/>
    <xf numFmtId="164" fontId="0" fillId="0" borderId="1" xfId="0" applyNumberFormat="1" applyFont="1" applyFill="1" applyBorder="1" applyAlignment="1"/>
    <xf numFmtId="164" fontId="0" fillId="0" borderId="11" xfId="0" applyNumberFormat="1" applyFont="1" applyFill="1" applyBorder="1"/>
    <xf numFmtId="164" fontId="0" fillId="0" borderId="3" xfId="0" applyNumberFormat="1" applyFont="1" applyFill="1" applyBorder="1"/>
    <xf numFmtId="164" fontId="0" fillId="0" borderId="4" xfId="0" applyNumberFormat="1" applyFont="1" applyFill="1" applyBorder="1"/>
    <xf numFmtId="164" fontId="0" fillId="0" borderId="7" xfId="0" applyNumberFormat="1" applyFont="1" applyFill="1" applyBorder="1"/>
    <xf numFmtId="3" fontId="3" fillId="2" borderId="0" xfId="1" applyNumberFormat="1" applyFont="1" applyFill="1" applyBorder="1" applyAlignment="1" applyProtection="1">
      <alignment horizontal="left"/>
      <protection locked="0"/>
    </xf>
    <xf numFmtId="0" fontId="0" fillId="0" borderId="10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 wrapText="1"/>
    </xf>
    <xf numFmtId="0" fontId="0" fillId="0" borderId="10" xfId="0" quotePrefix="1" applyFont="1" applyBorder="1" applyAlignment="1">
      <alignment horizontal="left" vertical="center" wrapText="1"/>
    </xf>
    <xf numFmtId="0" fontId="0" fillId="0" borderId="13" xfId="0" quotePrefix="1" applyFont="1" applyBorder="1" applyAlignment="1">
      <alignment horizontal="left" vertical="center" wrapText="1"/>
    </xf>
    <xf numFmtId="0" fontId="0" fillId="0" borderId="10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0" xfId="0" applyFont="1" applyFill="1" applyBorder="1" applyAlignment="1">
      <alignment horizontal="left" vertical="center"/>
    </xf>
    <xf numFmtId="0" fontId="0" fillId="0" borderId="13" xfId="0" applyFont="1" applyFill="1" applyBorder="1" applyAlignment="1">
      <alignment horizontal="left" vertical="center"/>
    </xf>
    <xf numFmtId="0" fontId="0" fillId="0" borderId="3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0" fillId="2" borderId="10" xfId="1" quotePrefix="1" applyFont="1" applyFill="1" applyBorder="1" applyAlignment="1" applyProtection="1">
      <alignment horizontal="left" vertical="center" wrapText="1"/>
      <protection locked="0"/>
    </xf>
    <xf numFmtId="0" fontId="0" fillId="2" borderId="13" xfId="1" quotePrefix="1" applyFont="1" applyFill="1" applyBorder="1" applyAlignment="1" applyProtection="1">
      <alignment horizontal="left" vertical="center" wrapText="1"/>
      <protection locked="0"/>
    </xf>
    <xf numFmtId="0" fontId="0" fillId="0" borderId="8" xfId="1" quotePrefix="1" applyFont="1" applyFill="1" applyBorder="1" applyAlignment="1" applyProtection="1">
      <alignment horizontal="left" vertical="center"/>
      <protection locked="0"/>
    </xf>
    <xf numFmtId="0" fontId="0" fillId="0" borderId="13" xfId="1" quotePrefix="1" applyFont="1" applyFill="1" applyBorder="1" applyAlignment="1" applyProtection="1">
      <alignment horizontal="left" vertical="center"/>
      <protection locked="0"/>
    </xf>
    <xf numFmtId="0" fontId="11" fillId="0" borderId="10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left" vertical="center" wrapText="1"/>
    </xf>
    <xf numFmtId="3" fontId="1" fillId="0" borderId="0" xfId="1" applyNumberFormat="1" applyFont="1" applyFill="1" applyBorder="1" applyAlignment="1" applyProtection="1">
      <alignment horizontal="center" vertical="center"/>
      <protection locked="0"/>
    </xf>
    <xf numFmtId="0" fontId="0" fillId="0" borderId="10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3" fontId="7" fillId="0" borderId="10" xfId="1" applyNumberFormat="1" applyFont="1" applyFill="1" applyBorder="1" applyAlignment="1" applyProtection="1">
      <alignment horizontal="center" vertical="center"/>
      <protection locked="0"/>
    </xf>
    <xf numFmtId="3" fontId="7" fillId="0" borderId="14" xfId="1" applyNumberFormat="1" applyFont="1" applyFill="1" applyBorder="1" applyAlignment="1" applyProtection="1">
      <alignment horizontal="center" vertical="center"/>
      <protection locked="0"/>
    </xf>
    <xf numFmtId="3" fontId="7" fillId="0" borderId="13" xfId="1" applyNumberFormat="1" applyFont="1" applyFill="1" applyBorder="1" applyAlignment="1" applyProtection="1">
      <alignment horizontal="center" vertical="center"/>
      <protection locked="0"/>
    </xf>
    <xf numFmtId="3" fontId="7" fillId="2" borderId="10" xfId="1" applyNumberFormat="1" applyFont="1" applyFill="1" applyBorder="1" applyAlignment="1" applyProtection="1">
      <alignment horizontal="center" vertical="center"/>
      <protection locked="0"/>
    </xf>
    <xf numFmtId="3" fontId="7" fillId="2" borderId="14" xfId="1" applyNumberFormat="1" applyFont="1" applyFill="1" applyBorder="1" applyAlignment="1" applyProtection="1">
      <alignment horizontal="center" vertical="center"/>
      <protection locked="0"/>
    </xf>
    <xf numFmtId="3" fontId="7" fillId="2" borderId="13" xfId="1" applyNumberFormat="1" applyFont="1" applyFill="1" applyBorder="1" applyAlignment="1" applyProtection="1">
      <alignment horizontal="center" vertical="center"/>
      <protection locked="0"/>
    </xf>
    <xf numFmtId="3" fontId="7" fillId="0" borderId="3" xfId="1" applyNumberFormat="1" applyFont="1" applyFill="1" applyBorder="1" applyAlignment="1" applyProtection="1">
      <alignment horizontal="center" vertical="center"/>
      <protection locked="0"/>
    </xf>
    <xf numFmtId="3" fontId="7" fillId="0" borderId="2" xfId="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/>
    <xf numFmtId="3" fontId="0" fillId="0" borderId="0" xfId="0" applyNumberFormat="1" applyFont="1" applyFill="1" applyBorder="1" applyAlignment="1">
      <alignment horizontal="left" vertical="top" wrapText="1"/>
    </xf>
    <xf numFmtId="0" fontId="0" fillId="0" borderId="0" xfId="0" applyFont="1" applyFill="1" applyBorder="1" applyAlignment="1">
      <alignment horizontal="left" vertical="top" wrapText="1"/>
    </xf>
    <xf numFmtId="0" fontId="0" fillId="0" borderId="3" xfId="0" applyFont="1" applyBorder="1" applyAlignment="1">
      <alignment horizontal="center" wrapText="1"/>
    </xf>
    <xf numFmtId="0" fontId="0" fillId="0" borderId="2" xfId="0" applyFont="1" applyBorder="1" applyAlignment="1">
      <alignment horizontal="center" wrapText="1"/>
    </xf>
  </cellXfs>
  <cellStyles count="2">
    <cellStyle name="Normalny" xfId="0" builtinId="0"/>
    <cellStyle name="Normalny_Zał12_AW_2013_wersja_21_09_201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showGridLines="0" tabSelected="1" zoomScaleNormal="100" zoomScaleSheetLayoutView="100" workbookViewId="0"/>
  </sheetViews>
  <sheetFormatPr defaultColWidth="20.5703125" defaultRowHeight="14.25"/>
  <cols>
    <col min="1" max="1" width="13.140625" style="27" customWidth="1"/>
    <col min="2" max="2" width="5.5703125" style="3" customWidth="1"/>
    <col min="3" max="3" width="20.5703125" style="4"/>
    <col min="4" max="4" width="60" style="5" customWidth="1"/>
    <col min="5" max="5" width="18.7109375" style="2" customWidth="1"/>
    <col min="6" max="6" width="18.42578125" style="2" customWidth="1"/>
    <col min="7" max="7" width="17.28515625" style="2" customWidth="1"/>
    <col min="8" max="8" width="20.5703125" style="45"/>
    <col min="9" max="16384" width="20.5703125" style="2"/>
  </cols>
  <sheetData>
    <row r="1" spans="1:8" s="27" customFormat="1">
      <c r="A1" s="21"/>
      <c r="B1" s="22"/>
      <c r="C1" s="23"/>
      <c r="D1" s="24"/>
      <c r="E1" s="25"/>
      <c r="F1" s="25"/>
      <c r="G1" s="26"/>
      <c r="H1" s="112"/>
    </row>
    <row r="2" spans="1:8" s="27" customFormat="1" ht="15.75">
      <c r="A2" s="28"/>
      <c r="B2" s="163" t="s">
        <v>59</v>
      </c>
      <c r="C2" s="163"/>
      <c r="D2" s="163"/>
      <c r="E2" s="163"/>
      <c r="F2" s="163"/>
      <c r="G2" s="163"/>
      <c r="H2" s="112"/>
    </row>
    <row r="3" spans="1:8" s="27" customFormat="1" ht="22.5" customHeight="1">
      <c r="A3" s="29"/>
      <c r="B3" s="145" t="s">
        <v>58</v>
      </c>
      <c r="C3" s="30"/>
      <c r="D3" s="31"/>
      <c r="E3" s="31"/>
      <c r="F3" s="31"/>
      <c r="G3" s="31"/>
      <c r="H3" s="112"/>
    </row>
    <row r="4" spans="1:8" ht="15.75" customHeight="1">
      <c r="A4" s="29" t="s">
        <v>67</v>
      </c>
      <c r="B4" s="33" t="s">
        <v>60</v>
      </c>
      <c r="C4" s="34"/>
      <c r="D4" s="35"/>
      <c r="E4" s="166" t="s">
        <v>111</v>
      </c>
      <c r="F4" s="167"/>
      <c r="G4" s="168"/>
    </row>
    <row r="5" spans="1:8" ht="15">
      <c r="A5" s="29"/>
      <c r="B5" s="36"/>
      <c r="C5" s="172" t="s">
        <v>66</v>
      </c>
      <c r="D5" s="173"/>
      <c r="E5" s="37" t="s">
        <v>3</v>
      </c>
      <c r="F5" s="37" t="s">
        <v>61</v>
      </c>
      <c r="G5" s="37" t="s">
        <v>1</v>
      </c>
    </row>
    <row r="6" spans="1:8" ht="17.25" customHeight="1">
      <c r="A6" s="28"/>
      <c r="B6" s="36" t="s">
        <v>0</v>
      </c>
      <c r="C6" s="38"/>
      <c r="D6" s="39"/>
      <c r="E6" s="40" t="s">
        <v>62</v>
      </c>
      <c r="F6" s="40" t="s">
        <v>63</v>
      </c>
      <c r="G6" s="41"/>
    </row>
    <row r="7" spans="1:8" ht="18" customHeight="1">
      <c r="A7" s="28"/>
      <c r="B7" s="36"/>
      <c r="C7" s="42"/>
      <c r="D7" s="43"/>
      <c r="E7" s="169" t="s">
        <v>64</v>
      </c>
      <c r="F7" s="170"/>
      <c r="G7" s="171"/>
    </row>
    <row r="8" spans="1:8" s="15" customFormat="1" ht="18" customHeight="1">
      <c r="A8" s="28"/>
      <c r="B8" s="13">
        <v>1</v>
      </c>
      <c r="C8" s="164">
        <v>2</v>
      </c>
      <c r="D8" s="165"/>
      <c r="E8" s="14">
        <v>3</v>
      </c>
      <c r="F8" s="1">
        <v>4</v>
      </c>
      <c r="G8" s="13">
        <v>5</v>
      </c>
      <c r="H8" s="113"/>
    </row>
    <row r="9" spans="1:8" ht="16.5" customHeight="1">
      <c r="A9" s="28"/>
      <c r="B9" s="88" t="s">
        <v>5</v>
      </c>
      <c r="C9" s="101" t="s">
        <v>94</v>
      </c>
      <c r="D9" s="102"/>
      <c r="E9" s="100" t="s">
        <v>102</v>
      </c>
      <c r="F9" s="100" t="s">
        <v>102</v>
      </c>
      <c r="G9" s="100" t="s">
        <v>102</v>
      </c>
    </row>
    <row r="10" spans="1:8" ht="15">
      <c r="A10" s="28"/>
      <c r="B10" s="87">
        <v>1</v>
      </c>
      <c r="C10" s="85" t="s">
        <v>54</v>
      </c>
      <c r="D10" s="56"/>
      <c r="E10" s="57">
        <f>E11</f>
        <v>17695</v>
      </c>
      <c r="F10" s="57">
        <f>F11</f>
        <v>17695</v>
      </c>
      <c r="G10" s="57">
        <v>29769</v>
      </c>
    </row>
    <row r="11" spans="1:8" ht="15">
      <c r="A11" s="28"/>
      <c r="B11" s="86" t="s">
        <v>77</v>
      </c>
      <c r="C11" s="103" t="s">
        <v>95</v>
      </c>
      <c r="D11" s="56"/>
      <c r="E11" s="57">
        <v>17695</v>
      </c>
      <c r="F11" s="57">
        <v>17695</v>
      </c>
      <c r="G11" s="57">
        <v>28600</v>
      </c>
    </row>
    <row r="12" spans="1:8" ht="15.75" customHeight="1">
      <c r="A12" s="28"/>
      <c r="B12" s="86" t="s">
        <v>78</v>
      </c>
      <c r="C12" s="104" t="s">
        <v>120</v>
      </c>
      <c r="D12" s="56"/>
      <c r="E12" s="57">
        <v>0</v>
      </c>
      <c r="F12" s="139"/>
      <c r="G12" s="57">
        <v>1074</v>
      </c>
    </row>
    <row r="13" spans="1:8" ht="15">
      <c r="A13" s="28"/>
      <c r="B13" s="86" t="s">
        <v>69</v>
      </c>
      <c r="C13" s="104" t="s">
        <v>96</v>
      </c>
      <c r="D13" s="56"/>
      <c r="E13" s="57">
        <v>0</v>
      </c>
      <c r="F13" s="139"/>
      <c r="G13" s="57"/>
    </row>
    <row r="14" spans="1:8" ht="15">
      <c r="A14" s="28"/>
      <c r="B14" s="86" t="s">
        <v>70</v>
      </c>
      <c r="C14" s="104" t="s">
        <v>7</v>
      </c>
      <c r="D14" s="56"/>
      <c r="E14" s="57">
        <v>0</v>
      </c>
      <c r="F14" s="139"/>
      <c r="G14" s="57"/>
    </row>
    <row r="15" spans="1:8" ht="15">
      <c r="A15" s="28"/>
      <c r="B15" s="86" t="s">
        <v>71</v>
      </c>
      <c r="C15" s="103" t="s">
        <v>97</v>
      </c>
      <c r="D15" s="56"/>
      <c r="E15" s="57">
        <v>0</v>
      </c>
      <c r="F15" s="139"/>
      <c r="G15" s="57">
        <v>32</v>
      </c>
    </row>
    <row r="16" spans="1:8">
      <c r="A16" s="32"/>
      <c r="B16" s="86">
        <v>2</v>
      </c>
      <c r="C16" s="104" t="s">
        <v>121</v>
      </c>
      <c r="D16" s="56"/>
      <c r="E16" s="57">
        <v>0</v>
      </c>
      <c r="F16" s="139"/>
      <c r="G16" s="57"/>
    </row>
    <row r="17" spans="1:11">
      <c r="A17" s="32"/>
      <c r="B17" s="86" t="s">
        <v>72</v>
      </c>
      <c r="C17" s="104" t="s">
        <v>98</v>
      </c>
      <c r="D17" s="56"/>
      <c r="E17" s="57">
        <v>0</v>
      </c>
      <c r="F17" s="139"/>
      <c r="G17" s="57"/>
    </row>
    <row r="18" spans="1:11" ht="15">
      <c r="A18" s="28"/>
      <c r="B18" s="86" t="s">
        <v>73</v>
      </c>
      <c r="C18" s="105" t="s">
        <v>99</v>
      </c>
      <c r="D18" s="56"/>
      <c r="E18" s="57">
        <v>0</v>
      </c>
      <c r="F18" s="139"/>
      <c r="G18" s="57"/>
    </row>
    <row r="19" spans="1:11">
      <c r="A19" s="32"/>
      <c r="B19" s="86" t="s">
        <v>74</v>
      </c>
      <c r="C19" s="103" t="s">
        <v>122</v>
      </c>
      <c r="D19" s="56"/>
      <c r="E19" s="57">
        <v>478</v>
      </c>
      <c r="F19" s="57">
        <v>478</v>
      </c>
      <c r="G19" s="57">
        <v>1466</v>
      </c>
    </row>
    <row r="20" spans="1:11">
      <c r="A20" s="32"/>
      <c r="B20" s="89" t="s">
        <v>75</v>
      </c>
      <c r="C20" s="105" t="s">
        <v>11</v>
      </c>
      <c r="D20" s="56"/>
      <c r="E20" s="57">
        <v>0</v>
      </c>
      <c r="F20" s="139"/>
      <c r="G20" s="57"/>
    </row>
    <row r="21" spans="1:11">
      <c r="A21" s="32"/>
      <c r="B21" s="86" t="s">
        <v>76</v>
      </c>
      <c r="C21" s="103" t="s">
        <v>12</v>
      </c>
      <c r="D21" s="56"/>
      <c r="E21" s="57">
        <v>0</v>
      </c>
      <c r="F21" s="139"/>
      <c r="G21" s="57"/>
    </row>
    <row r="22" spans="1:11">
      <c r="A22" s="32"/>
      <c r="B22" s="75" t="s">
        <v>13</v>
      </c>
      <c r="C22" s="148" t="s">
        <v>14</v>
      </c>
      <c r="D22" s="149"/>
      <c r="E22" s="95">
        <f>E23+E27</f>
        <v>18109</v>
      </c>
      <c r="F22" s="95">
        <f>F23+F27</f>
        <v>18109</v>
      </c>
      <c r="G22" s="95">
        <f>G23+G27-1</f>
        <v>24232.507819999999</v>
      </c>
      <c r="I22" s="116"/>
      <c r="J22" s="45"/>
    </row>
    <row r="23" spans="1:11" ht="15">
      <c r="A23" s="28"/>
      <c r="B23" s="89">
        <v>1</v>
      </c>
      <c r="C23" s="92" t="s">
        <v>52</v>
      </c>
      <c r="D23" s="56"/>
      <c r="E23" s="91">
        <v>18097</v>
      </c>
      <c r="F23" s="91">
        <v>18097</v>
      </c>
      <c r="G23" s="115">
        <v>22989.507819999999</v>
      </c>
      <c r="I23" s="45"/>
      <c r="J23" s="45"/>
    </row>
    <row r="24" spans="1:11" ht="15">
      <c r="A24" s="28"/>
      <c r="B24" s="89" t="s">
        <v>77</v>
      </c>
      <c r="C24" s="90" t="s">
        <v>15</v>
      </c>
      <c r="D24" s="56"/>
      <c r="E24" s="91">
        <v>18018</v>
      </c>
      <c r="F24" s="91">
        <v>18018</v>
      </c>
      <c r="G24" s="115">
        <v>22892.54002</v>
      </c>
      <c r="J24" s="45"/>
    </row>
    <row r="25" spans="1:11" ht="15">
      <c r="A25" s="28"/>
      <c r="B25" s="89" t="s">
        <v>78</v>
      </c>
      <c r="C25" s="90" t="s">
        <v>113</v>
      </c>
      <c r="D25" s="56"/>
      <c r="E25" s="91">
        <v>79</v>
      </c>
      <c r="F25" s="91">
        <v>79</v>
      </c>
      <c r="G25" s="91">
        <v>96.967799999999997</v>
      </c>
      <c r="J25" s="45"/>
    </row>
    <row r="26" spans="1:11" ht="15">
      <c r="A26" s="28"/>
      <c r="B26" s="89">
        <v>2</v>
      </c>
      <c r="C26" s="93" t="s">
        <v>16</v>
      </c>
      <c r="D26" s="56"/>
      <c r="E26" s="91">
        <v>0</v>
      </c>
      <c r="F26" s="140"/>
      <c r="G26" s="91"/>
      <c r="J26" s="45"/>
    </row>
    <row r="27" spans="1:11" ht="15">
      <c r="A27" s="28"/>
      <c r="B27" s="89" t="s">
        <v>74</v>
      </c>
      <c r="C27" s="90" t="s">
        <v>53</v>
      </c>
      <c r="D27" s="56"/>
      <c r="E27" s="91">
        <f>E29+E30</f>
        <v>12</v>
      </c>
      <c r="F27" s="91">
        <f>F29+F30</f>
        <v>12</v>
      </c>
      <c r="G27" s="91">
        <v>1244</v>
      </c>
      <c r="J27" s="45"/>
    </row>
    <row r="28" spans="1:11" ht="15">
      <c r="A28" s="28"/>
      <c r="B28" s="89" t="s">
        <v>75</v>
      </c>
      <c r="C28" s="106" t="s">
        <v>100</v>
      </c>
      <c r="D28" s="56"/>
      <c r="E28" s="115">
        <v>7</v>
      </c>
      <c r="F28" s="115">
        <v>7</v>
      </c>
      <c r="G28" s="115">
        <f>G29</f>
        <v>1058</v>
      </c>
      <c r="J28" s="45"/>
    </row>
    <row r="29" spans="1:11" ht="15">
      <c r="A29" s="28"/>
      <c r="B29" s="89" t="s">
        <v>103</v>
      </c>
      <c r="C29" s="90" t="s">
        <v>55</v>
      </c>
      <c r="D29" s="56"/>
      <c r="E29" s="91">
        <v>7</v>
      </c>
      <c r="F29" s="91">
        <v>7</v>
      </c>
      <c r="G29" s="91">
        <v>1058</v>
      </c>
      <c r="J29" s="45"/>
      <c r="K29" s="44"/>
    </row>
    <row r="30" spans="1:11" ht="15">
      <c r="A30" s="28"/>
      <c r="B30" s="136" t="s">
        <v>76</v>
      </c>
      <c r="C30" s="137" t="s">
        <v>104</v>
      </c>
      <c r="D30" s="68"/>
      <c r="E30" s="138">
        <v>5</v>
      </c>
      <c r="F30" s="138">
        <v>5</v>
      </c>
      <c r="G30" s="138">
        <v>138</v>
      </c>
      <c r="J30" s="45"/>
    </row>
    <row r="31" spans="1:11" ht="15">
      <c r="A31" s="28"/>
      <c r="B31" s="97" t="s">
        <v>17</v>
      </c>
      <c r="C31" s="146" t="s">
        <v>18</v>
      </c>
      <c r="D31" s="147"/>
      <c r="E31" s="95">
        <f>E32+E49</f>
        <v>28877</v>
      </c>
      <c r="F31" s="95">
        <f>F32+F49</f>
        <v>28877</v>
      </c>
      <c r="G31" s="95">
        <f>G32+G49</f>
        <v>24930.37</v>
      </c>
      <c r="J31" s="45"/>
      <c r="K31" s="45"/>
    </row>
    <row r="32" spans="1:11" ht="15">
      <c r="A32" s="28"/>
      <c r="B32" s="94">
        <v>1</v>
      </c>
      <c r="C32" s="58" t="s">
        <v>19</v>
      </c>
      <c r="D32" s="56"/>
      <c r="E32" s="91">
        <f>E33+E34+E35+E36+E40+E41+E46+E48</f>
        <v>26252</v>
      </c>
      <c r="F32" s="91">
        <f>F33+F34+F35+F36+F40+F41+F46+F48</f>
        <v>26252</v>
      </c>
      <c r="G32" s="91">
        <f>G33+G34+G35+G40+G41+G46+G48+G36+1</f>
        <v>22305.37</v>
      </c>
      <c r="J32" s="45"/>
    </row>
    <row r="33" spans="1:12" ht="15">
      <c r="A33" s="28"/>
      <c r="B33" s="89" t="s">
        <v>77</v>
      </c>
      <c r="C33" s="90" t="s">
        <v>20</v>
      </c>
      <c r="D33" s="56"/>
      <c r="E33" s="91">
        <v>629</v>
      </c>
      <c r="F33" s="91">
        <v>629</v>
      </c>
      <c r="G33" s="91">
        <v>361</v>
      </c>
      <c r="I33" s="44"/>
      <c r="J33" s="45"/>
      <c r="L33" s="117"/>
    </row>
    <row r="34" spans="1:12" ht="15">
      <c r="A34" s="28"/>
      <c r="B34" s="82" t="s">
        <v>78</v>
      </c>
      <c r="C34" s="16" t="s">
        <v>21</v>
      </c>
      <c r="D34" s="56"/>
      <c r="E34" s="57">
        <v>268</v>
      </c>
      <c r="F34" s="57">
        <v>338</v>
      </c>
      <c r="G34" s="57">
        <v>299</v>
      </c>
      <c r="J34" s="45"/>
    </row>
    <row r="35" spans="1:12" ht="15">
      <c r="A35" s="28"/>
      <c r="B35" s="82" t="s">
        <v>71</v>
      </c>
      <c r="C35" s="16" t="s">
        <v>22</v>
      </c>
      <c r="D35" s="56"/>
      <c r="E35" s="57">
        <v>2340</v>
      </c>
      <c r="F35" s="57">
        <v>2340</v>
      </c>
      <c r="G35" s="57">
        <v>1754</v>
      </c>
      <c r="J35" s="45"/>
    </row>
    <row r="36" spans="1:12" ht="15">
      <c r="B36" s="82" t="s">
        <v>93</v>
      </c>
      <c r="C36" s="16" t="s">
        <v>23</v>
      </c>
      <c r="D36" s="56"/>
      <c r="E36" s="57">
        <v>17619</v>
      </c>
      <c r="F36" s="57">
        <v>17619</v>
      </c>
      <c r="G36" s="57">
        <f>G37+G38+G39</f>
        <v>16461</v>
      </c>
      <c r="J36" s="45"/>
      <c r="K36" s="44"/>
      <c r="L36" s="117"/>
    </row>
    <row r="37" spans="1:12">
      <c r="B37" s="82" t="s">
        <v>79</v>
      </c>
      <c r="C37" s="16" t="s">
        <v>24</v>
      </c>
      <c r="D37" s="56"/>
      <c r="E37" s="57">
        <v>15620</v>
      </c>
      <c r="F37" s="57">
        <v>15620</v>
      </c>
      <c r="G37" s="57">
        <v>15226</v>
      </c>
      <c r="J37" s="45"/>
      <c r="K37" s="44"/>
    </row>
    <row r="38" spans="1:12">
      <c r="B38" s="82" t="s">
        <v>80</v>
      </c>
      <c r="C38" s="16" t="s">
        <v>25</v>
      </c>
      <c r="D38" s="56"/>
      <c r="E38" s="57">
        <v>1807</v>
      </c>
      <c r="F38" s="57">
        <v>1807</v>
      </c>
      <c r="G38" s="57">
        <v>1047</v>
      </c>
      <c r="I38" s="44"/>
      <c r="J38" s="45"/>
    </row>
    <row r="39" spans="1:12">
      <c r="B39" s="82" t="s">
        <v>81</v>
      </c>
      <c r="C39" s="16" t="s">
        <v>26</v>
      </c>
      <c r="D39" s="56"/>
      <c r="E39" s="57">
        <v>192</v>
      </c>
      <c r="F39" s="57">
        <v>192</v>
      </c>
      <c r="G39" s="57">
        <v>188</v>
      </c>
      <c r="J39" s="45"/>
    </row>
    <row r="40" spans="1:12">
      <c r="B40" s="82" t="s">
        <v>82</v>
      </c>
      <c r="C40" s="16" t="s">
        <v>27</v>
      </c>
      <c r="D40" s="56"/>
      <c r="E40" s="57">
        <v>518</v>
      </c>
      <c r="F40" s="57">
        <v>518</v>
      </c>
      <c r="G40" s="57">
        <v>321</v>
      </c>
      <c r="J40" s="45"/>
    </row>
    <row r="41" spans="1:12">
      <c r="B41" s="82" t="s">
        <v>83</v>
      </c>
      <c r="C41" s="16" t="s">
        <v>28</v>
      </c>
      <c r="D41" s="56"/>
      <c r="E41" s="57">
        <v>3894</v>
      </c>
      <c r="F41" s="57">
        <v>3894</v>
      </c>
      <c r="G41" s="57">
        <f>G42+G43+G45</f>
        <v>2824</v>
      </c>
      <c r="J41" s="45"/>
    </row>
    <row r="42" spans="1:12">
      <c r="B42" s="82" t="s">
        <v>84</v>
      </c>
      <c r="C42" s="16" t="s">
        <v>29</v>
      </c>
      <c r="D42" s="56"/>
      <c r="E42" s="57">
        <v>2996</v>
      </c>
      <c r="F42" s="57">
        <v>2996</v>
      </c>
      <c r="G42" s="57">
        <v>2333</v>
      </c>
      <c r="J42" s="45"/>
    </row>
    <row r="43" spans="1:12">
      <c r="B43" s="82" t="s">
        <v>85</v>
      </c>
      <c r="C43" s="120" t="s">
        <v>114</v>
      </c>
      <c r="D43" s="56"/>
      <c r="E43" s="57">
        <v>427</v>
      </c>
      <c r="F43" s="57">
        <v>427</v>
      </c>
      <c r="G43" s="57">
        <v>315</v>
      </c>
      <c r="J43" s="45"/>
    </row>
    <row r="44" spans="1:12">
      <c r="B44" s="82" t="s">
        <v>86</v>
      </c>
      <c r="C44" s="16" t="s">
        <v>30</v>
      </c>
      <c r="D44" s="56"/>
      <c r="E44" s="57">
        <v>0</v>
      </c>
      <c r="F44" s="139"/>
      <c r="G44" s="107"/>
      <c r="J44" s="45"/>
    </row>
    <row r="45" spans="1:12">
      <c r="B45" s="82" t="s">
        <v>87</v>
      </c>
      <c r="C45" s="16" t="s">
        <v>105</v>
      </c>
      <c r="D45" s="56"/>
      <c r="E45" s="57">
        <v>471</v>
      </c>
      <c r="F45" s="57">
        <v>471</v>
      </c>
      <c r="G45" s="57">
        <v>176</v>
      </c>
      <c r="J45" s="45"/>
    </row>
    <row r="46" spans="1:12">
      <c r="B46" s="82" t="s">
        <v>88</v>
      </c>
      <c r="C46" s="16" t="s">
        <v>31</v>
      </c>
      <c r="D46" s="56"/>
      <c r="E46" s="57">
        <f>E47</f>
        <v>61</v>
      </c>
      <c r="F46" s="57">
        <f>F47</f>
        <v>61</v>
      </c>
      <c r="G46" s="139">
        <f>G47</f>
        <v>0.37</v>
      </c>
      <c r="J46" s="45"/>
    </row>
    <row r="47" spans="1:12">
      <c r="B47" s="82" t="s">
        <v>106</v>
      </c>
      <c r="C47" s="16" t="s">
        <v>107</v>
      </c>
      <c r="D47" s="56"/>
      <c r="E47" s="57">
        <v>61</v>
      </c>
      <c r="F47" s="57">
        <v>61</v>
      </c>
      <c r="G47" s="139">
        <v>0.37</v>
      </c>
      <c r="J47" s="45"/>
    </row>
    <row r="48" spans="1:12">
      <c r="B48" s="82" t="s">
        <v>89</v>
      </c>
      <c r="C48" s="16" t="s">
        <v>32</v>
      </c>
      <c r="D48" s="56"/>
      <c r="E48" s="57">
        <v>923</v>
      </c>
      <c r="F48" s="57">
        <v>853</v>
      </c>
      <c r="G48" s="57">
        <v>284</v>
      </c>
      <c r="J48" s="45"/>
    </row>
    <row r="49" spans="2:10">
      <c r="B49" s="82" t="s">
        <v>92</v>
      </c>
      <c r="C49" s="59" t="s">
        <v>33</v>
      </c>
      <c r="D49" s="56"/>
      <c r="E49" s="107">
        <f>E50</f>
        <v>2625</v>
      </c>
      <c r="F49" s="107">
        <f>F50</f>
        <v>2625</v>
      </c>
      <c r="G49" s="107">
        <f>G50</f>
        <v>2625</v>
      </c>
      <c r="J49" s="45"/>
    </row>
    <row r="50" spans="2:10" ht="16.5" customHeight="1">
      <c r="B50" s="83" t="s">
        <v>72</v>
      </c>
      <c r="C50" s="131" t="s">
        <v>108</v>
      </c>
      <c r="D50" s="68"/>
      <c r="E50" s="62">
        <v>2625</v>
      </c>
      <c r="F50" s="62">
        <v>2625</v>
      </c>
      <c r="G50" s="62">
        <v>2625</v>
      </c>
      <c r="I50" s="44"/>
      <c r="J50" s="45"/>
    </row>
    <row r="51" spans="2:10">
      <c r="B51" s="78" t="s">
        <v>34</v>
      </c>
      <c r="C51" s="153" t="s">
        <v>118</v>
      </c>
      <c r="D51" s="154"/>
      <c r="E51" s="55">
        <f>E22-E31</f>
        <v>-10768</v>
      </c>
      <c r="F51" s="55">
        <f>F22-F31</f>
        <v>-10768</v>
      </c>
      <c r="G51" s="55">
        <f>G22-G31+2</f>
        <v>-695.86218000000008</v>
      </c>
      <c r="I51" s="44"/>
      <c r="J51" s="45"/>
    </row>
    <row r="52" spans="2:10">
      <c r="B52" s="77" t="s">
        <v>49</v>
      </c>
      <c r="C52" s="61" t="s">
        <v>35</v>
      </c>
      <c r="D52" s="56"/>
      <c r="E52" s="121"/>
      <c r="F52" s="107"/>
      <c r="G52" s="57"/>
      <c r="J52" s="45"/>
    </row>
    <row r="53" spans="2:10">
      <c r="B53" s="79" t="s">
        <v>50</v>
      </c>
      <c r="C53" s="161" t="s">
        <v>119</v>
      </c>
      <c r="D53" s="162"/>
      <c r="E53" s="55">
        <f>E51-E52</f>
        <v>-10768</v>
      </c>
      <c r="F53" s="55">
        <f>F51-F52</f>
        <v>-10768</v>
      </c>
      <c r="G53" s="55">
        <f>G51-G52</f>
        <v>-695.86218000000008</v>
      </c>
      <c r="J53" s="45"/>
    </row>
    <row r="54" spans="2:10">
      <c r="B54" s="80" t="s">
        <v>51</v>
      </c>
      <c r="C54" s="155" t="s">
        <v>36</v>
      </c>
      <c r="D54" s="156"/>
      <c r="E54" s="122" t="s">
        <v>102</v>
      </c>
      <c r="F54" s="122" t="s">
        <v>102</v>
      </c>
      <c r="G54" s="122" t="s">
        <v>102</v>
      </c>
      <c r="J54" s="45"/>
    </row>
    <row r="55" spans="2:10">
      <c r="B55" s="77">
        <v>1</v>
      </c>
      <c r="C55" s="61" t="s">
        <v>37</v>
      </c>
      <c r="D55" s="56"/>
      <c r="E55" s="57">
        <v>0</v>
      </c>
      <c r="F55" s="139"/>
      <c r="G55" s="57"/>
    </row>
    <row r="56" spans="2:10">
      <c r="B56" s="82" t="s">
        <v>77</v>
      </c>
      <c r="C56" s="59" t="s">
        <v>38</v>
      </c>
      <c r="D56" s="56"/>
      <c r="E56" s="57">
        <v>0</v>
      </c>
      <c r="F56" s="139"/>
      <c r="G56" s="57"/>
    </row>
    <row r="57" spans="2:10">
      <c r="B57" s="82" t="s">
        <v>78</v>
      </c>
      <c r="C57" s="59" t="s">
        <v>39</v>
      </c>
      <c r="D57" s="56"/>
      <c r="E57" s="57">
        <v>0</v>
      </c>
      <c r="F57" s="139"/>
      <c r="G57" s="57"/>
    </row>
    <row r="58" spans="2:10">
      <c r="B58" s="82" t="s">
        <v>71</v>
      </c>
      <c r="C58" s="59" t="s">
        <v>40</v>
      </c>
      <c r="D58" s="56"/>
      <c r="E58" s="57">
        <v>0</v>
      </c>
      <c r="F58" s="139"/>
      <c r="G58" s="57"/>
    </row>
    <row r="59" spans="2:10">
      <c r="B59" s="82" t="s">
        <v>93</v>
      </c>
      <c r="C59" s="60" t="s">
        <v>65</v>
      </c>
      <c r="D59" s="56"/>
      <c r="E59" s="57">
        <v>0</v>
      </c>
      <c r="F59" s="139"/>
      <c r="G59" s="57"/>
    </row>
    <row r="60" spans="2:10">
      <c r="B60" s="82" t="s">
        <v>79</v>
      </c>
      <c r="C60" s="59" t="s">
        <v>41</v>
      </c>
      <c r="D60" s="56"/>
      <c r="E60" s="57">
        <v>0</v>
      </c>
      <c r="F60" s="139"/>
      <c r="G60" s="57"/>
    </row>
    <row r="61" spans="2:10">
      <c r="B61" s="82" t="s">
        <v>82</v>
      </c>
      <c r="C61" s="96" t="s">
        <v>56</v>
      </c>
      <c r="D61" s="56"/>
      <c r="E61" s="57">
        <v>0</v>
      </c>
      <c r="F61" s="139"/>
      <c r="G61" s="57"/>
    </row>
    <row r="62" spans="2:10">
      <c r="B62" s="82" t="s">
        <v>90</v>
      </c>
      <c r="C62" s="59" t="s">
        <v>42</v>
      </c>
      <c r="D62" s="56"/>
      <c r="E62" s="57">
        <v>0</v>
      </c>
      <c r="F62" s="139"/>
      <c r="G62" s="57"/>
    </row>
    <row r="63" spans="2:10">
      <c r="B63" s="82" t="s">
        <v>83</v>
      </c>
      <c r="C63" s="63" t="s">
        <v>109</v>
      </c>
      <c r="D63" s="56"/>
      <c r="E63" s="57">
        <v>0</v>
      </c>
      <c r="F63" s="139"/>
      <c r="G63" s="57"/>
    </row>
    <row r="64" spans="2:10">
      <c r="B64" s="82" t="s">
        <v>88</v>
      </c>
      <c r="C64" s="64" t="s">
        <v>110</v>
      </c>
      <c r="D64" s="56"/>
      <c r="E64" s="57">
        <v>0</v>
      </c>
      <c r="F64" s="139"/>
      <c r="G64" s="57"/>
    </row>
    <row r="65" spans="1:8" ht="32.25" customHeight="1">
      <c r="B65" s="75" t="s">
        <v>43</v>
      </c>
      <c r="C65" s="157" t="s">
        <v>101</v>
      </c>
      <c r="D65" s="158"/>
      <c r="E65" s="95">
        <v>578</v>
      </c>
      <c r="F65" s="95">
        <v>878</v>
      </c>
      <c r="G65" s="95">
        <v>598</v>
      </c>
    </row>
    <row r="66" spans="1:8">
      <c r="B66" s="76" t="s">
        <v>44</v>
      </c>
      <c r="C66" s="159" t="s">
        <v>45</v>
      </c>
      <c r="D66" s="160"/>
      <c r="E66" s="108">
        <v>0</v>
      </c>
      <c r="F66" s="141"/>
      <c r="G66" s="55"/>
    </row>
    <row r="67" spans="1:8">
      <c r="B67" s="127" t="s">
        <v>46</v>
      </c>
      <c r="C67" s="128" t="s">
        <v>47</v>
      </c>
      <c r="D67" s="129"/>
      <c r="E67" s="130" t="s">
        <v>102</v>
      </c>
      <c r="F67" s="130" t="s">
        <v>102</v>
      </c>
      <c r="G67" s="130" t="s">
        <v>102</v>
      </c>
    </row>
    <row r="68" spans="1:8">
      <c r="B68" s="82" t="s">
        <v>91</v>
      </c>
      <c r="C68" s="66" t="s">
        <v>48</v>
      </c>
      <c r="D68" s="56"/>
      <c r="E68" s="57">
        <v>6618</v>
      </c>
      <c r="F68" s="65">
        <v>6618</v>
      </c>
      <c r="G68" s="57">
        <v>29578</v>
      </c>
    </row>
    <row r="69" spans="1:8">
      <c r="B69" s="82" t="s">
        <v>77</v>
      </c>
      <c r="C69" s="66" t="s">
        <v>68</v>
      </c>
      <c r="D69" s="56"/>
      <c r="E69" s="65">
        <v>6618</v>
      </c>
      <c r="F69" s="65">
        <v>6618</v>
      </c>
      <c r="G69" s="57">
        <v>27529</v>
      </c>
    </row>
    <row r="70" spans="1:8">
      <c r="B70" s="82" t="s">
        <v>78</v>
      </c>
      <c r="C70" s="66" t="s">
        <v>120</v>
      </c>
      <c r="D70" s="56"/>
      <c r="E70" s="65">
        <v>0</v>
      </c>
      <c r="F70" s="142"/>
      <c r="G70" s="57">
        <v>1899</v>
      </c>
    </row>
    <row r="71" spans="1:8">
      <c r="B71" s="82" t="s">
        <v>69</v>
      </c>
      <c r="C71" s="66" t="s">
        <v>6</v>
      </c>
      <c r="D71" s="56"/>
      <c r="E71" s="57">
        <v>0</v>
      </c>
      <c r="F71" s="139"/>
      <c r="G71" s="57"/>
    </row>
    <row r="72" spans="1:8">
      <c r="B72" s="83" t="s">
        <v>70</v>
      </c>
      <c r="C72" s="67" t="s">
        <v>7</v>
      </c>
      <c r="D72" s="68"/>
      <c r="E72" s="62">
        <v>0</v>
      </c>
      <c r="F72" s="143"/>
      <c r="G72" s="62"/>
    </row>
    <row r="73" spans="1:8" s="125" customFormat="1">
      <c r="A73" s="123"/>
      <c r="B73" s="132" t="s">
        <v>71</v>
      </c>
      <c r="C73" s="133" t="s">
        <v>8</v>
      </c>
      <c r="D73" s="134"/>
      <c r="E73" s="135">
        <v>0</v>
      </c>
      <c r="F73" s="144"/>
      <c r="G73" s="135">
        <v>12</v>
      </c>
      <c r="H73" s="124"/>
    </row>
    <row r="74" spans="1:8">
      <c r="B74" s="82" t="s">
        <v>92</v>
      </c>
      <c r="C74" s="58" t="s">
        <v>121</v>
      </c>
      <c r="D74" s="56"/>
      <c r="E74" s="57">
        <v>0</v>
      </c>
      <c r="F74" s="139"/>
      <c r="G74" s="57"/>
    </row>
    <row r="75" spans="1:8">
      <c r="B75" s="82" t="s">
        <v>72</v>
      </c>
      <c r="C75" s="58" t="s">
        <v>9</v>
      </c>
      <c r="D75" s="56"/>
      <c r="E75" s="57">
        <v>0</v>
      </c>
      <c r="F75" s="139"/>
      <c r="G75" s="57"/>
    </row>
    <row r="76" spans="1:8">
      <c r="B76" s="82" t="s">
        <v>73</v>
      </c>
      <c r="C76" s="58" t="s">
        <v>10</v>
      </c>
      <c r="D76" s="56"/>
      <c r="E76" s="57">
        <v>0</v>
      </c>
      <c r="F76" s="139"/>
      <c r="G76" s="57"/>
    </row>
    <row r="77" spans="1:8">
      <c r="B77" s="82" t="s">
        <v>74</v>
      </c>
      <c r="C77" s="58" t="s">
        <v>123</v>
      </c>
      <c r="D77" s="56"/>
      <c r="E77" s="107">
        <v>621</v>
      </c>
      <c r="F77" s="57">
        <v>621</v>
      </c>
      <c r="G77" s="57">
        <v>1364</v>
      </c>
    </row>
    <row r="78" spans="1:8">
      <c r="B78" s="82" t="s">
        <v>75</v>
      </c>
      <c r="C78" s="58" t="s">
        <v>11</v>
      </c>
      <c r="D78" s="56"/>
      <c r="E78" s="57">
        <v>0</v>
      </c>
      <c r="F78" s="139"/>
      <c r="G78" s="57"/>
    </row>
    <row r="79" spans="1:8">
      <c r="B79" s="83" t="s">
        <v>76</v>
      </c>
      <c r="C79" s="67" t="s">
        <v>12</v>
      </c>
      <c r="D79" s="68"/>
      <c r="E79" s="62">
        <v>0</v>
      </c>
      <c r="F79" s="143"/>
      <c r="G79" s="62"/>
    </row>
    <row r="80" spans="1:8">
      <c r="B80" s="69"/>
      <c r="C80" s="17"/>
      <c r="D80" s="70"/>
      <c r="E80" s="71"/>
      <c r="F80" s="71"/>
      <c r="G80" s="71"/>
    </row>
    <row r="81" spans="1:8" s="18" customFormat="1">
      <c r="A81" s="27"/>
      <c r="B81" s="69"/>
      <c r="C81" s="19"/>
      <c r="D81" s="70"/>
      <c r="E81" s="71"/>
      <c r="F81" s="71"/>
      <c r="G81" s="71"/>
      <c r="H81" s="114"/>
    </row>
    <row r="82" spans="1:8" ht="17.25" customHeight="1">
      <c r="B82" s="126" t="s">
        <v>117</v>
      </c>
      <c r="C82" s="126"/>
      <c r="D82" s="10"/>
      <c r="E82" s="72"/>
      <c r="F82" s="72"/>
      <c r="G82" s="72"/>
    </row>
    <row r="83" spans="1:8">
      <c r="B83" s="6"/>
      <c r="C83" s="7"/>
      <c r="D83" s="8"/>
      <c r="E83" s="150" t="s">
        <v>112</v>
      </c>
      <c r="F83" s="151"/>
      <c r="G83" s="152"/>
    </row>
    <row r="84" spans="1:8">
      <c r="B84" s="9" t="s">
        <v>0</v>
      </c>
      <c r="C84" s="177" t="s">
        <v>66</v>
      </c>
      <c r="D84" s="178"/>
      <c r="E84" s="109" t="s">
        <v>3</v>
      </c>
      <c r="F84" s="110" t="s">
        <v>2</v>
      </c>
      <c r="G84" s="111" t="s">
        <v>1</v>
      </c>
    </row>
    <row r="85" spans="1:8">
      <c r="B85" s="9"/>
      <c r="C85" s="98"/>
      <c r="D85" s="99"/>
      <c r="E85" s="40" t="s">
        <v>62</v>
      </c>
      <c r="F85" s="40" t="s">
        <v>63</v>
      </c>
      <c r="G85" s="40"/>
    </row>
    <row r="86" spans="1:8">
      <c r="B86" s="9"/>
      <c r="C86" s="11"/>
      <c r="D86" s="12"/>
      <c r="E86" s="150" t="s">
        <v>4</v>
      </c>
      <c r="F86" s="151"/>
      <c r="G86" s="152"/>
    </row>
    <row r="87" spans="1:8">
      <c r="B87" s="13">
        <v>1</v>
      </c>
      <c r="C87" s="164">
        <v>2</v>
      </c>
      <c r="D87" s="165"/>
      <c r="E87" s="14">
        <v>3</v>
      </c>
      <c r="F87" s="54">
        <v>4</v>
      </c>
      <c r="G87" s="13">
        <v>5</v>
      </c>
    </row>
    <row r="88" spans="1:8">
      <c r="B88" s="81">
        <v>1</v>
      </c>
      <c r="C88" s="20" t="s">
        <v>57</v>
      </c>
      <c r="D88" s="56"/>
      <c r="E88" s="57">
        <v>6618</v>
      </c>
      <c r="F88" s="57">
        <v>6618</v>
      </c>
      <c r="G88" s="57">
        <v>27484</v>
      </c>
    </row>
    <row r="89" spans="1:8">
      <c r="B89" s="81" t="s">
        <v>77</v>
      </c>
      <c r="C89" s="118" t="s">
        <v>115</v>
      </c>
      <c r="D89" s="56"/>
      <c r="E89" s="57">
        <v>618</v>
      </c>
      <c r="F89" s="57">
        <v>618</v>
      </c>
      <c r="G89" s="57">
        <v>27384</v>
      </c>
    </row>
    <row r="90" spans="1:8">
      <c r="B90" s="84" t="s">
        <v>78</v>
      </c>
      <c r="C90" s="119" t="s">
        <v>116</v>
      </c>
      <c r="D90" s="68"/>
      <c r="E90" s="62">
        <v>6000</v>
      </c>
      <c r="F90" s="62">
        <v>6000</v>
      </c>
      <c r="G90" s="62">
        <v>100</v>
      </c>
    </row>
    <row r="91" spans="1:8">
      <c r="B91" s="73"/>
      <c r="C91" s="74"/>
      <c r="D91" s="10"/>
      <c r="E91" s="72"/>
      <c r="F91" s="72"/>
      <c r="G91" s="72"/>
    </row>
    <row r="92" spans="1:8">
      <c r="B92" s="73"/>
      <c r="C92" s="74"/>
      <c r="D92" s="10"/>
      <c r="E92" s="72"/>
      <c r="F92" s="72"/>
      <c r="G92" s="72"/>
    </row>
    <row r="93" spans="1:8">
      <c r="B93" s="46"/>
      <c r="C93" s="47"/>
      <c r="D93" s="48"/>
      <c r="E93" s="49"/>
      <c r="F93" s="49"/>
      <c r="G93" s="50"/>
    </row>
    <row r="94" spans="1:8">
      <c r="B94" s="174"/>
      <c r="C94" s="174"/>
      <c r="D94" s="174"/>
      <c r="E94" s="174"/>
      <c r="F94" s="174"/>
      <c r="G94" s="174"/>
    </row>
    <row r="95" spans="1:8">
      <c r="B95" s="175"/>
      <c r="C95" s="175"/>
      <c r="D95" s="175"/>
      <c r="E95" s="175"/>
      <c r="F95" s="175"/>
      <c r="G95" s="51"/>
    </row>
    <row r="96" spans="1:8">
      <c r="B96" s="52"/>
      <c r="C96" s="53"/>
      <c r="D96" s="53"/>
      <c r="E96" s="53"/>
      <c r="F96" s="53"/>
      <c r="G96" s="51"/>
    </row>
    <row r="97" spans="2:7">
      <c r="B97" s="176"/>
      <c r="C97" s="176"/>
      <c r="D97" s="176"/>
      <c r="E97" s="176"/>
      <c r="F97" s="176"/>
      <c r="G97" s="176"/>
    </row>
    <row r="98" spans="2:7">
      <c r="B98" s="73"/>
      <c r="C98" s="74"/>
      <c r="D98" s="10"/>
      <c r="E98" s="72"/>
      <c r="F98" s="72"/>
      <c r="G98" s="72"/>
    </row>
  </sheetData>
  <mergeCells count="19">
    <mergeCell ref="B94:G94"/>
    <mergeCell ref="B95:F95"/>
    <mergeCell ref="B97:G97"/>
    <mergeCell ref="C84:D84"/>
    <mergeCell ref="E86:G86"/>
    <mergeCell ref="C87:D87"/>
    <mergeCell ref="B2:G2"/>
    <mergeCell ref="C8:D8"/>
    <mergeCell ref="E4:G4"/>
    <mergeCell ref="E7:G7"/>
    <mergeCell ref="C5:D5"/>
    <mergeCell ref="C31:D31"/>
    <mergeCell ref="C22:D22"/>
    <mergeCell ref="E83:G83"/>
    <mergeCell ref="C51:D51"/>
    <mergeCell ref="C54:D54"/>
    <mergeCell ref="C65:D65"/>
    <mergeCell ref="C66:D66"/>
    <mergeCell ref="C53:D53"/>
  </mergeCells>
  <phoneticPr fontId="0" type="noConversion"/>
  <printOptions horizontalCentered="1"/>
  <pageMargins left="0.78740157480314965" right="0.78740157480314965" top="0.94488188976377963" bottom="0.55118110236220474" header="0.70866141732283472" footer="0.51181102362204722"/>
  <pageSetup paperSize="9" scale="85" firstPageNumber="270" orientation="landscape" useFirstPageNumber="1" r:id="rId1"/>
  <headerFooter alignWithMargins="0">
    <oddHeader>&amp;C14/&amp;P</oddHeader>
  </headerFooter>
  <rowBreaks count="3" manualBreakCount="3">
    <brk id="30" max="6" man="1"/>
    <brk id="50" max="6" man="1"/>
    <brk id="72" max="6" man="1"/>
  </rowBreaks>
  <colBreaks count="1" manualBreakCount="1">
    <brk id="8" max="1048575" man="1"/>
  </colBreaks>
  <ignoredErrors>
    <ignoredError sqref="B15 B17:B21 B24 B40:B41 B49 B61 B63:B64 B68:B70 B73:B79 B89:B90 B50 B27" numberStoredAsText="1"/>
    <ignoredError sqref="B13:B14 B37:B39 B42:B45 B60 B62 B71:B72 B29 B47" twoDigitTextYear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BF226093B2DC04C98934C50DB873645" ma:contentTypeVersion="" ma:contentTypeDescription="Utwórz nowy dokument." ma:contentTypeScope="" ma:versionID="5df4b3bfec22cc9b426d37364e0984c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2391ABF-4540-4904-8839-BE753DB25ED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005C15C-1F09-45AA-9EC6-E212B40DEBFE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854855B-F2D0-41AA-A85A-C1773D043F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zal 14 PANA</vt:lpstr>
      <vt:lpstr>'zal 14 PANA'!Obszar_wydruku</vt:lpstr>
      <vt:lpstr>'zal 14 PANA'!Tytuły_wydruku</vt:lpstr>
    </vt:vector>
  </TitlesOfParts>
  <Company>Ministerstwo 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POP 2018</dc:title>
  <cp:lastModifiedBy>Małgorzata Gala</cp:lastModifiedBy>
  <cp:lastPrinted>2023-05-18T09:30:09Z</cp:lastPrinted>
  <dcterms:created xsi:type="dcterms:W3CDTF">2002-09-17T11:24:22Z</dcterms:created>
  <dcterms:modified xsi:type="dcterms:W3CDTF">2023-05-18T09:30:11Z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ContentTypeId">
    <vt:lpwstr>0x010100CBF226093B2DC04C98934C50DB873645</vt:lpwstr>
  </property>
  <property fmtid="{D5CDD505-2E9C-101B-9397-08002B2CF9AE}" pid="4" name="MFCATEGORY">
    <vt:lpwstr>InformacjePrzeznaczoneWylacznieDoUzytkuWewnetrznego</vt:lpwstr>
  </property>
  <property fmtid="{D5CDD505-2E9C-101B-9397-08002B2CF9AE}" pid="5" name="MFClassifiedBy">
    <vt:lpwstr>UxC4dwLulzfINJ8nQH+xvX5LNGipWa4BRSZhPgxsCvn4SZkYJNQGt2+j8O5y1CT9v2vq1ZiJW3zfiFzy1I19JQ==</vt:lpwstr>
  </property>
  <property fmtid="{D5CDD505-2E9C-101B-9397-08002B2CF9AE}" pid="6" name="MFClassificationDate">
    <vt:lpwstr>2022-03-04T14:56:54.8014277+01:00</vt:lpwstr>
  </property>
  <property fmtid="{D5CDD505-2E9C-101B-9397-08002B2CF9AE}" pid="7" name="MFClassifiedBySID">
    <vt:lpwstr>UxC4dwLulzfINJ8nQH+xvX5LNGipWa4BRSZhPgxsCvm42mrIC/DSDv0ggS+FjUN/2v1BBotkLlY5aAiEhoi6uVcPY+nRIZsBkTarx9I6aQbFx67Rb8BR/bsyFPGXNzoJ</vt:lpwstr>
  </property>
  <property fmtid="{D5CDD505-2E9C-101B-9397-08002B2CF9AE}" pid="8" name="MFGRNItemId">
    <vt:lpwstr>GRN-81dc225a-1059-40db-ad6c-882a88271c00</vt:lpwstr>
  </property>
  <property fmtid="{D5CDD505-2E9C-101B-9397-08002B2CF9AE}" pid="9" name="MFHash">
    <vt:lpwstr>dTkXVZdtrfaOmixr9UX0Sbz/T88ilnEqZTMXwZ/Hpmo=</vt:lpwstr>
  </property>
  <property fmtid="{D5CDD505-2E9C-101B-9397-08002B2CF9AE}" pid="10" name="DLPManualFileClassification">
    <vt:lpwstr>{5fdfc941-3fcf-4a5b-87be-4848800d39d0}</vt:lpwstr>
  </property>
  <property fmtid="{D5CDD505-2E9C-101B-9397-08002B2CF9AE}" pid="11" name="MFRefresh">
    <vt:lpwstr>False</vt:lpwstr>
  </property>
</Properties>
</file>